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/>
  <mc:AlternateContent xmlns:mc="http://schemas.openxmlformats.org/markup-compatibility/2006">
    <mc:Choice Requires="x15">
      <x15ac:absPath xmlns:x15ac="http://schemas.microsoft.com/office/spreadsheetml/2010/11/ac" url="\\KENBOSRV001.ogb.internal.oxfam.net\configs\andegwa\Desktop\OGB DESKTOP\1. SOLAR WATER INITIATIVE\4. Techno-Economic analysis\"/>
    </mc:Choice>
  </mc:AlternateContent>
  <bookViews>
    <workbookView xWindow="0" yWindow="0" windowWidth="15345" windowHeight="4635"/>
  </bookViews>
  <sheets>
    <sheet name="Solar Prices KE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4" l="1"/>
  <c r="C34" i="4" l="1"/>
  <c r="C31" i="4" s="1"/>
  <c r="C30" i="4" l="1"/>
  <c r="T9" i="4"/>
  <c r="E36" i="4" l="1"/>
  <c r="E29" i="4" l="1"/>
  <c r="C35" i="4" l="1"/>
  <c r="E35" i="4" s="1"/>
  <c r="E34" i="4"/>
  <c r="E30" i="4"/>
  <c r="E31" i="4"/>
  <c r="E32" i="4"/>
  <c r="E33" i="4"/>
  <c r="E38" i="4" l="1"/>
</calcChain>
</file>

<file path=xl/sharedStrings.xml><?xml version="1.0" encoding="utf-8"?>
<sst xmlns="http://schemas.openxmlformats.org/spreadsheetml/2006/main" count="102" uniqueCount="55">
  <si>
    <t>Unit</t>
  </si>
  <si>
    <t>m</t>
  </si>
  <si>
    <t>Qty</t>
  </si>
  <si>
    <t xml:space="preserve">Support Structure </t>
  </si>
  <si>
    <t>Pump</t>
  </si>
  <si>
    <t>Inverter</t>
  </si>
  <si>
    <t>DC Accessories</t>
  </si>
  <si>
    <t>Cables &amp; Low level</t>
  </si>
  <si>
    <t xml:space="preserve">Solar Modules </t>
  </si>
  <si>
    <t>GI pipes &amp; Well head cover</t>
  </si>
  <si>
    <t>Component</t>
  </si>
  <si>
    <t>Watt</t>
  </si>
  <si>
    <t>Example:</t>
  </si>
  <si>
    <t>7.5 kW Motor</t>
  </si>
  <si>
    <t>Unit Price</t>
  </si>
  <si>
    <t>Total Price</t>
  </si>
  <si>
    <t xml:space="preserve">Pump </t>
  </si>
  <si>
    <t xml:space="preserve">DC Accessories </t>
  </si>
  <si>
    <t xml:space="preserve">Cables &amp; Low level </t>
  </si>
  <si>
    <t xml:space="preserve">GI pipes &amp; Well head </t>
  </si>
  <si>
    <t>9.2kW</t>
  </si>
  <si>
    <t>1.1kW</t>
  </si>
  <si>
    <t>1.5kW</t>
  </si>
  <si>
    <t>2.2kW</t>
  </si>
  <si>
    <t>3kW</t>
  </si>
  <si>
    <t>4kW</t>
  </si>
  <si>
    <t>5.5kW</t>
  </si>
  <si>
    <t>7.5kW</t>
  </si>
  <si>
    <t>11kW</t>
  </si>
  <si>
    <t>13kW</t>
  </si>
  <si>
    <t>15kW</t>
  </si>
  <si>
    <t>18.5kW</t>
  </si>
  <si>
    <t>22kW</t>
  </si>
  <si>
    <t>30kW</t>
  </si>
  <si>
    <t>37kW</t>
  </si>
  <si>
    <t>Motor Size</t>
  </si>
  <si>
    <t>km</t>
  </si>
  <si>
    <t>Comments</t>
  </si>
  <si>
    <t>Motor rating of the pump</t>
  </si>
  <si>
    <t>Based on the solar generator size</t>
  </si>
  <si>
    <t>Pump setting depth, based on PVC borehole pipes</t>
  </si>
  <si>
    <t>Solar generator size. Price is based on polycrystalline modules</t>
  </si>
  <si>
    <t>Corresponds to the solar generator size. Price is for a mild steel 3m high support structure</t>
  </si>
  <si>
    <t>Installation</t>
  </si>
  <si>
    <t>General guide: Upto 3.0kW allow 5-7days, 4.0-5.5kW allow 10-14days, 7.5-11kW allow 16days, above 11kW allow 20-30 days</t>
  </si>
  <si>
    <t>Total cable length from pump to the controller</t>
  </si>
  <si>
    <t>One way distance to site</t>
  </si>
  <si>
    <t xml:space="preserve">Transport </t>
  </si>
  <si>
    <t>days</t>
  </si>
  <si>
    <r>
      <t xml:space="preserve">Inverter - </t>
    </r>
    <r>
      <rPr>
        <b/>
        <sz val="10"/>
        <color rgb="FFFF0000"/>
        <rFont val="Century Gothic"/>
        <family val="2"/>
      </rPr>
      <t>Grundfos</t>
    </r>
  </si>
  <si>
    <r>
      <t xml:space="preserve">Inverter - </t>
    </r>
    <r>
      <rPr>
        <b/>
        <sz val="10"/>
        <color rgb="FFFF0000"/>
        <rFont val="Century Gothic"/>
        <family val="2"/>
      </rPr>
      <t>Lorentz</t>
    </r>
  </si>
  <si>
    <r>
      <t>Duty of 8m</t>
    </r>
    <r>
      <rPr>
        <vertAlign val="superscript"/>
        <sz val="10"/>
        <rFont val="Century Gothic"/>
        <family val="2"/>
      </rPr>
      <t>3</t>
    </r>
    <r>
      <rPr>
        <sz val="10"/>
        <rFont val="Century Gothic"/>
        <family val="2"/>
      </rPr>
      <t>/h at 220m head</t>
    </r>
  </si>
  <si>
    <r>
      <rPr>
        <b/>
        <sz val="10"/>
        <color rgb="FFFF0000"/>
        <rFont val="Century Gothic"/>
        <family val="2"/>
      </rPr>
      <t>Grundfos</t>
    </r>
    <r>
      <rPr>
        <sz val="10"/>
        <color rgb="FFFF0000"/>
        <rFont val="Century Gothic"/>
        <family val="2"/>
      </rPr>
      <t xml:space="preserve"> </t>
    </r>
    <r>
      <rPr>
        <sz val="10"/>
        <rFont val="Century Gothic"/>
        <family val="2"/>
      </rPr>
      <t xml:space="preserve">SP 9-40, </t>
    </r>
    <r>
      <rPr>
        <b/>
        <sz val="10"/>
        <color rgb="FFFF0000"/>
        <rFont val="Century Gothic"/>
        <family val="2"/>
      </rPr>
      <t>6"</t>
    </r>
  </si>
  <si>
    <t>Corresponds to the motor rating</t>
  </si>
  <si>
    <t>Grundfos Inverter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</si>
</sst>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  <numFmt numFmtId="167" formatCode="[$$-409]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i/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rgb="FFFF0000"/>
      <name val="Century Gothic"/>
      <family val="2"/>
    </font>
    <font>
      <u/>
      <sz val="10"/>
      <color theme="1"/>
      <name val="Century Gothic"/>
      <family val="2"/>
    </font>
    <font>
      <vertAlign val="superscript"/>
      <sz val="10"/>
      <name val="Century Gothic"/>
      <family val="2"/>
    </font>
    <font>
      <sz val="10"/>
      <color rgb="FFFF000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167" fontId="5" fillId="0" borderId="0" xfId="0" applyNumberFormat="1" applyFont="1" applyBorder="1" applyAlignment="1">
      <alignment horizontal="center"/>
    </xf>
    <xf numFmtId="0" fontId="7" fillId="0" borderId="0" xfId="0" applyFont="1"/>
    <xf numFmtId="165" fontId="4" fillId="0" borderId="0" xfId="1" applyNumberFormat="1" applyFont="1"/>
    <xf numFmtId="0" fontId="2" fillId="0" borderId="0" xfId="0" applyFont="1" applyFill="1" applyBorder="1" applyAlignment="1">
      <alignment vertical="center"/>
    </xf>
    <xf numFmtId="164" fontId="4" fillId="0" borderId="0" xfId="1" applyFont="1"/>
    <xf numFmtId="0" fontId="6" fillId="0" borderId="0" xfId="0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vertical="center"/>
    </xf>
    <xf numFmtId="167" fontId="5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vertical="center"/>
    </xf>
    <xf numFmtId="165" fontId="9" fillId="0" borderId="1" xfId="1" applyNumberFormat="1" applyFont="1" applyBorder="1" applyAlignment="1">
      <alignment vertical="center"/>
    </xf>
    <xf numFmtId="167" fontId="4" fillId="0" borderId="1" xfId="0" applyNumberFormat="1" applyFont="1" applyBorder="1"/>
    <xf numFmtId="167" fontId="4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73F141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workbookViewId="0">
      <selection activeCell="A26" sqref="A26"/>
    </sheetView>
  </sheetViews>
  <sheetFormatPr defaultRowHeight="12.75" x14ac:dyDescent="0.2"/>
  <cols>
    <col min="1" max="1" width="30.5703125" style="2" bestFit="1" customWidth="1"/>
    <col min="2" max="2" width="6" style="2" bestFit="1" customWidth="1"/>
    <col min="3" max="3" width="8.7109375" style="2" bestFit="1" customWidth="1"/>
    <col min="4" max="4" width="10.7109375" style="2" bestFit="1" customWidth="1"/>
    <col min="5" max="5" width="11.7109375" style="2" bestFit="1" customWidth="1"/>
    <col min="6" max="6" width="6.140625" style="2" bestFit="1" customWidth="1"/>
    <col min="7" max="13" width="7.28515625" style="2" bestFit="1" customWidth="1"/>
    <col min="14" max="14" width="8.28515625" style="2" bestFit="1" customWidth="1"/>
    <col min="15" max="15" width="7.28515625" style="2" bestFit="1" customWidth="1"/>
    <col min="16" max="16" width="9" style="2" bestFit="1" customWidth="1"/>
    <col min="17" max="17" width="7.28515625" style="2" bestFit="1" customWidth="1"/>
    <col min="18" max="16384" width="9.140625" style="2"/>
  </cols>
  <sheetData>
    <row r="1" spans="1:20" x14ac:dyDescent="0.2">
      <c r="A1" s="1"/>
    </row>
    <row r="2" spans="1:20" x14ac:dyDescent="0.2">
      <c r="A2" s="1"/>
      <c r="C2" s="31" t="s">
        <v>35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3"/>
    </row>
    <row r="3" spans="1:20" s="6" customFormat="1" x14ac:dyDescent="0.2">
      <c r="A3" s="3" t="s">
        <v>10</v>
      </c>
      <c r="B3" s="4" t="s">
        <v>0</v>
      </c>
      <c r="C3" s="5" t="s">
        <v>21</v>
      </c>
      <c r="D3" s="5" t="s">
        <v>22</v>
      </c>
      <c r="E3" s="5" t="s">
        <v>23</v>
      </c>
      <c r="F3" s="5" t="s">
        <v>24</v>
      </c>
      <c r="G3" s="3" t="s">
        <v>25</v>
      </c>
      <c r="H3" s="4" t="s">
        <v>26</v>
      </c>
      <c r="I3" s="5" t="s">
        <v>27</v>
      </c>
      <c r="J3" s="5" t="s">
        <v>20</v>
      </c>
      <c r="K3" s="5" t="s">
        <v>28</v>
      </c>
      <c r="L3" s="5" t="s">
        <v>29</v>
      </c>
      <c r="M3" s="3" t="s">
        <v>30</v>
      </c>
      <c r="N3" s="4" t="s">
        <v>31</v>
      </c>
      <c r="O3" s="5" t="s">
        <v>32</v>
      </c>
      <c r="P3" s="5" t="s">
        <v>33</v>
      </c>
      <c r="Q3" s="5" t="s">
        <v>34</v>
      </c>
    </row>
    <row r="4" spans="1:20" ht="13.5" x14ac:dyDescent="0.25">
      <c r="A4" s="7" t="s">
        <v>16</v>
      </c>
      <c r="B4" s="8" t="s">
        <v>11</v>
      </c>
      <c r="C4" s="9">
        <v>0.39196880570409981</v>
      </c>
      <c r="D4" s="9">
        <v>0.3206122004357298</v>
      </c>
      <c r="E4" s="9">
        <v>0.33801307189542484</v>
      </c>
      <c r="F4" s="9">
        <v>0.38020065359477123</v>
      </c>
      <c r="G4" s="9">
        <v>0.38584068627450979</v>
      </c>
      <c r="H4" s="9">
        <v>0.34743358288770054</v>
      </c>
      <c r="I4" s="9">
        <v>0.37401777777777773</v>
      </c>
      <c r="J4" s="9">
        <v>0.39262659846547315</v>
      </c>
      <c r="K4" s="9">
        <v>0.35756316102198449</v>
      </c>
      <c r="L4" s="9">
        <v>0.37454012066365006</v>
      </c>
      <c r="M4" s="9">
        <v>0.32709901960784316</v>
      </c>
      <c r="N4" s="9">
        <v>0.28220832008479069</v>
      </c>
      <c r="O4" s="9">
        <v>0.2676907308377896</v>
      </c>
      <c r="P4" s="9">
        <v>0.21800653594771241</v>
      </c>
      <c r="Q4" s="9">
        <v>0.21520749958883836</v>
      </c>
    </row>
    <row r="5" spans="1:20" ht="13.5" x14ac:dyDescent="0.25">
      <c r="A5" s="7" t="s">
        <v>49</v>
      </c>
      <c r="B5" s="8" t="s">
        <v>11</v>
      </c>
      <c r="C5" s="9">
        <v>1.0686562948205856</v>
      </c>
      <c r="D5" s="9">
        <v>0.78368128286842931</v>
      </c>
      <c r="E5" s="9">
        <v>0.53432814741029278</v>
      </c>
      <c r="F5" s="9">
        <v>0.44211337879698681</v>
      </c>
      <c r="G5" s="9">
        <v>0.35585826343226318</v>
      </c>
      <c r="H5" s="9">
        <v>0.2700754435925915</v>
      </c>
      <c r="I5" s="9">
        <v>0.20039715503471944</v>
      </c>
      <c r="J5" s="9">
        <v>0.16931757266989378</v>
      </c>
      <c r="K5" s="9">
        <v>0.14161106077845662</v>
      </c>
      <c r="L5" s="9">
        <v>0.13698820072731607</v>
      </c>
      <c r="M5" s="9">
        <v>0.11872310729700726</v>
      </c>
      <c r="N5" s="9">
        <v>0.11608471875147734</v>
      </c>
      <c r="O5" s="9">
        <v>0.10850933728883497</v>
      </c>
      <c r="P5" s="9">
        <v>9.3587285772100959E-2</v>
      </c>
      <c r="Q5" s="9">
        <v>9.3777592710975854E-2</v>
      </c>
    </row>
    <row r="6" spans="1:20" ht="13.5" x14ac:dyDescent="0.25">
      <c r="A6" s="7" t="s">
        <v>17</v>
      </c>
      <c r="B6" s="8" t="s">
        <v>11</v>
      </c>
      <c r="C6" s="9">
        <v>0.52600018732855258</v>
      </c>
      <c r="D6" s="9">
        <v>0.38573347070760522</v>
      </c>
      <c r="E6" s="9">
        <v>0.26300009366427629</v>
      </c>
      <c r="F6" s="9">
        <v>0.19286673535380261</v>
      </c>
      <c r="G6" s="9">
        <v>0.17272753871410881</v>
      </c>
      <c r="H6" s="9">
        <v>0.13277425852101446</v>
      </c>
      <c r="I6" s="9">
        <v>0.10445144800789116</v>
      </c>
      <c r="J6" s="9">
        <v>0.11770530005300031</v>
      </c>
      <c r="K6" s="9">
        <v>9.8444432771600268E-2</v>
      </c>
      <c r="L6" s="9">
        <v>0.10834124886022976</v>
      </c>
      <c r="M6" s="9">
        <v>9.743757822510607E-2</v>
      </c>
      <c r="N6" s="9">
        <v>8.1875195220010563E-2</v>
      </c>
      <c r="O6" s="9">
        <v>0.10720410151873581</v>
      </c>
      <c r="P6" s="9">
        <v>9.1907110588878307E-2</v>
      </c>
      <c r="Q6" s="9">
        <v>8.8206242157926357E-2</v>
      </c>
    </row>
    <row r="7" spans="1:20" ht="13.5" x14ac:dyDescent="0.25">
      <c r="A7" s="7" t="s">
        <v>18</v>
      </c>
      <c r="B7" s="8" t="s">
        <v>1</v>
      </c>
      <c r="C7" s="9">
        <v>6.1047973856209152</v>
      </c>
      <c r="D7" s="9">
        <v>6.1047973856209152</v>
      </c>
      <c r="E7" s="9">
        <v>6.1047973856209152</v>
      </c>
      <c r="F7" s="9">
        <v>6.8596993464052289</v>
      </c>
      <c r="G7" s="9">
        <v>6.8596993464052289</v>
      </c>
      <c r="H7" s="9">
        <v>11.93813071895425</v>
      </c>
      <c r="I7" s="9">
        <v>15.369503267973855</v>
      </c>
      <c r="J7" s="9">
        <v>15.369503267973855</v>
      </c>
      <c r="K7" s="9">
        <v>15.369503267973855</v>
      </c>
      <c r="L7" s="9">
        <v>15.369503267973855</v>
      </c>
      <c r="M7" s="9">
        <v>23.687150326797386</v>
      </c>
      <c r="N7" s="9">
        <v>23.687150326797386</v>
      </c>
      <c r="O7" s="9">
        <v>28.230287581699347</v>
      </c>
      <c r="P7" s="9">
        <v>28.230287581699347</v>
      </c>
      <c r="Q7" s="9">
        <v>28.230287581699347</v>
      </c>
    </row>
    <row r="8" spans="1:20" ht="13.5" x14ac:dyDescent="0.25">
      <c r="A8" s="7" t="s">
        <v>19</v>
      </c>
      <c r="B8" s="8" t="s">
        <v>1</v>
      </c>
      <c r="C8" s="9">
        <v>9.2622549019607838</v>
      </c>
      <c r="D8" s="9">
        <v>9.1307189542483655</v>
      </c>
      <c r="E8" s="9">
        <v>9.1307189542483655</v>
      </c>
      <c r="F8" s="9">
        <v>9.1307189542483655</v>
      </c>
      <c r="G8" s="9">
        <v>10.415441176470589</v>
      </c>
      <c r="H8" s="9">
        <v>11.186274509803923</v>
      </c>
      <c r="I8" s="9">
        <v>11.568627450980392</v>
      </c>
      <c r="J8" s="9">
        <v>11.568627450980392</v>
      </c>
      <c r="K8" s="9">
        <v>16.750816993464053</v>
      </c>
      <c r="L8" s="9">
        <v>15.58578431372549</v>
      </c>
      <c r="M8" s="9">
        <v>19.341911764705884</v>
      </c>
      <c r="N8" s="9">
        <v>35.87091503267974</v>
      </c>
      <c r="O8" s="9">
        <v>29.484477124183009</v>
      </c>
      <c r="P8" s="9">
        <v>35.87091503267974</v>
      </c>
      <c r="Q8" s="9">
        <v>46.990196078431374</v>
      </c>
    </row>
    <row r="9" spans="1:20" ht="13.5" x14ac:dyDescent="0.25">
      <c r="A9" s="7" t="s">
        <v>8</v>
      </c>
      <c r="B9" s="8" t="s">
        <v>11</v>
      </c>
      <c r="C9" s="9">
        <v>0.80882352941176472</v>
      </c>
      <c r="D9" s="9">
        <v>0.80882352941176483</v>
      </c>
      <c r="E9" s="9">
        <v>0.80882352941176483</v>
      </c>
      <c r="F9" s="9">
        <v>0.80882352941176483</v>
      </c>
      <c r="G9" s="9">
        <v>0.80882352941176472</v>
      </c>
      <c r="H9" s="9">
        <v>0.80882352941176472</v>
      </c>
      <c r="I9" s="9">
        <v>0.80882352941176472</v>
      </c>
      <c r="J9" s="9">
        <v>0.80882352941176472</v>
      </c>
      <c r="K9" s="9">
        <v>0.80882352941176483</v>
      </c>
      <c r="L9" s="9">
        <v>0.80882352941176472</v>
      </c>
      <c r="M9" s="9">
        <v>0.80882352941176472</v>
      </c>
      <c r="N9" s="9">
        <v>0.80882352941176472</v>
      </c>
      <c r="O9" s="9">
        <v>0.80882352941176472</v>
      </c>
      <c r="P9" s="9">
        <v>0.80882352941176472</v>
      </c>
      <c r="Q9" s="9">
        <v>0.80882352941176472</v>
      </c>
      <c r="T9" s="2">
        <f>480/6</f>
        <v>80</v>
      </c>
    </row>
    <row r="10" spans="1:20" ht="13.5" x14ac:dyDescent="0.25">
      <c r="A10" s="7" t="s">
        <v>3</v>
      </c>
      <c r="B10" s="8" t="s">
        <v>11</v>
      </c>
      <c r="C10" s="9">
        <v>0.33398692810457514</v>
      </c>
      <c r="D10" s="9">
        <v>0.33398692810457514</v>
      </c>
      <c r="E10" s="9">
        <v>0.33398692810457514</v>
      </c>
      <c r="F10" s="9">
        <v>0.33398692810457514</v>
      </c>
      <c r="G10" s="9">
        <v>0.33398692810457514</v>
      </c>
      <c r="H10" s="9">
        <v>0.33398692810457514</v>
      </c>
      <c r="I10" s="9">
        <v>0.33398692810457514</v>
      </c>
      <c r="J10" s="9">
        <v>0.33398692810457514</v>
      </c>
      <c r="K10" s="9">
        <v>0.33398692810457514</v>
      </c>
      <c r="L10" s="9">
        <v>0.33398692810457514</v>
      </c>
      <c r="M10" s="9">
        <v>0.33398692810457514</v>
      </c>
      <c r="N10" s="9">
        <v>0.33398692810457514</v>
      </c>
      <c r="O10" s="9">
        <v>0.33398692810457514</v>
      </c>
      <c r="P10" s="9">
        <v>0.33398692810457514</v>
      </c>
      <c r="Q10" s="9">
        <v>0.33398692810457514</v>
      </c>
    </row>
    <row r="11" spans="1:20" ht="13.5" x14ac:dyDescent="0.25">
      <c r="A11" s="10"/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20" ht="13.5" x14ac:dyDescent="0.25">
      <c r="A12" s="1"/>
      <c r="C12" s="34" t="s">
        <v>35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12"/>
    </row>
    <row r="13" spans="1:20" s="6" customFormat="1" ht="13.5" x14ac:dyDescent="0.25">
      <c r="A13" s="3" t="s">
        <v>10</v>
      </c>
      <c r="B13" s="4" t="s">
        <v>0</v>
      </c>
      <c r="C13" s="5" t="s">
        <v>21</v>
      </c>
      <c r="D13" s="5" t="s">
        <v>22</v>
      </c>
      <c r="E13" s="5" t="s">
        <v>23</v>
      </c>
      <c r="F13" s="5" t="s">
        <v>24</v>
      </c>
      <c r="G13" s="3" t="s">
        <v>25</v>
      </c>
      <c r="H13" s="4" t="s">
        <v>26</v>
      </c>
      <c r="I13" s="5" t="s">
        <v>27</v>
      </c>
      <c r="J13" s="5" t="s">
        <v>20</v>
      </c>
      <c r="K13" s="5" t="s">
        <v>28</v>
      </c>
      <c r="L13" s="5" t="s">
        <v>29</v>
      </c>
      <c r="M13" s="3" t="s">
        <v>30</v>
      </c>
      <c r="N13" s="4" t="s">
        <v>31</v>
      </c>
      <c r="O13" s="5" t="s">
        <v>32</v>
      </c>
      <c r="P13" s="5" t="s">
        <v>33</v>
      </c>
      <c r="Q13" s="12"/>
    </row>
    <row r="14" spans="1:20" ht="13.5" x14ac:dyDescent="0.25">
      <c r="A14" s="7" t="s">
        <v>16</v>
      </c>
      <c r="B14" s="8" t="s">
        <v>11</v>
      </c>
      <c r="C14" s="9">
        <v>0.39196880570409981</v>
      </c>
      <c r="D14" s="9">
        <v>0.3206122004357298</v>
      </c>
      <c r="E14" s="9">
        <v>0.33801307189542484</v>
      </c>
      <c r="F14" s="9">
        <v>0.38020065359477123</v>
      </c>
      <c r="G14" s="9">
        <v>0.38584068627450979</v>
      </c>
      <c r="H14" s="9">
        <v>0.34743358288770054</v>
      </c>
      <c r="I14" s="9">
        <v>0.37401777777777773</v>
      </c>
      <c r="J14" s="9">
        <v>0.39262659846547315</v>
      </c>
      <c r="K14" s="9">
        <v>0.35756316102198449</v>
      </c>
      <c r="L14" s="9">
        <v>0.37454012066365006</v>
      </c>
      <c r="M14" s="9">
        <v>0.32709901960784316</v>
      </c>
      <c r="N14" s="9">
        <v>0.28220832008479069</v>
      </c>
      <c r="O14" s="9">
        <v>0.2676907308377896</v>
      </c>
      <c r="P14" s="9">
        <v>0.21800653594771241</v>
      </c>
      <c r="Q14" s="12"/>
    </row>
    <row r="15" spans="1:20" ht="13.5" x14ac:dyDescent="0.25">
      <c r="A15" s="7" t="s">
        <v>50</v>
      </c>
      <c r="B15" s="8" t="s">
        <v>11</v>
      </c>
      <c r="C15" s="9">
        <v>2.3561051693404633</v>
      </c>
      <c r="D15" s="9">
        <v>1.7278104575163398</v>
      </c>
      <c r="E15" s="9">
        <v>1.1780525846702317</v>
      </c>
      <c r="F15" s="9">
        <v>0.86390522875816989</v>
      </c>
      <c r="G15" s="9">
        <v>0.64793235294117646</v>
      </c>
      <c r="H15" s="9">
        <v>0.47122103386809266</v>
      </c>
      <c r="I15" s="9">
        <v>0.47758666666666666</v>
      </c>
      <c r="J15" s="9">
        <v>0.54936125319693085</v>
      </c>
      <c r="K15" s="9">
        <v>0.4594670231729055</v>
      </c>
      <c r="L15" s="9">
        <v>0.42958989441930617</v>
      </c>
      <c r="M15" s="9">
        <v>0.37231215686274505</v>
      </c>
      <c r="N15" s="9">
        <v>0.33694297827239</v>
      </c>
      <c r="O15" s="9">
        <v>0.30508458110516934</v>
      </c>
      <c r="P15" s="9">
        <v>0.22372869281045751</v>
      </c>
      <c r="Q15" s="12"/>
    </row>
    <row r="16" spans="1:20" ht="13.5" x14ac:dyDescent="0.25">
      <c r="A16" s="7" t="s">
        <v>17</v>
      </c>
      <c r="B16" s="8" t="s">
        <v>11</v>
      </c>
      <c r="C16" s="9">
        <v>0.48053895354933418</v>
      </c>
      <c r="D16" s="9">
        <v>0.35239523260284505</v>
      </c>
      <c r="E16" s="9">
        <v>0.24026947677466709</v>
      </c>
      <c r="F16" s="9">
        <v>0.17619761630142253</v>
      </c>
      <c r="G16" s="9">
        <v>0.1321482122260669</v>
      </c>
      <c r="H16" s="9">
        <v>9.610779070986683E-2</v>
      </c>
      <c r="I16" s="9">
        <v>7.0479046520569008E-2</v>
      </c>
      <c r="J16" s="9">
        <v>5.7455744446116043E-2</v>
      </c>
      <c r="K16" s="9">
        <v>4.8053895354933415E-2</v>
      </c>
      <c r="L16" s="9">
        <v>6.1311329961848994E-2</v>
      </c>
      <c r="M16" s="9">
        <v>5.3136485966935793E-2</v>
      </c>
      <c r="N16" s="9">
        <v>4.308363727048848E-2</v>
      </c>
      <c r="O16" s="9">
        <v>3.6229422250183496E-2</v>
      </c>
      <c r="P16" s="9">
        <v>3.5516724336793537E-2</v>
      </c>
      <c r="Q16" s="12"/>
    </row>
    <row r="17" spans="1:17" ht="13.5" x14ac:dyDescent="0.25">
      <c r="A17" s="7" t="s">
        <v>18</v>
      </c>
      <c r="B17" s="8" t="s">
        <v>1</v>
      </c>
      <c r="C17" s="9">
        <v>6.1047973856209152</v>
      </c>
      <c r="D17" s="9">
        <v>6.1047973856209152</v>
      </c>
      <c r="E17" s="9">
        <v>6.1047973856209152</v>
      </c>
      <c r="F17" s="9">
        <v>6.8596993464052289</v>
      </c>
      <c r="G17" s="9">
        <v>6.8596993464052289</v>
      </c>
      <c r="H17" s="9">
        <v>11.93813071895425</v>
      </c>
      <c r="I17" s="9">
        <v>15.369503267973855</v>
      </c>
      <c r="J17" s="9">
        <v>15.369503267973855</v>
      </c>
      <c r="K17" s="9">
        <v>15.369503267973855</v>
      </c>
      <c r="L17" s="9">
        <v>15.369503267973855</v>
      </c>
      <c r="M17" s="9">
        <v>23.687150326797386</v>
      </c>
      <c r="N17" s="9">
        <v>23.687150326797386</v>
      </c>
      <c r="O17" s="9">
        <v>28.230287581699347</v>
      </c>
      <c r="P17" s="9">
        <v>28.230287581699347</v>
      </c>
      <c r="Q17" s="12"/>
    </row>
    <row r="18" spans="1:17" ht="13.5" x14ac:dyDescent="0.25">
      <c r="A18" s="7" t="s">
        <v>19</v>
      </c>
      <c r="B18" s="8" t="s">
        <v>1</v>
      </c>
      <c r="C18" s="9">
        <v>9.2622549019607838</v>
      </c>
      <c r="D18" s="9">
        <v>9.1307189542483655</v>
      </c>
      <c r="E18" s="9">
        <v>9.1307189542483655</v>
      </c>
      <c r="F18" s="9">
        <v>9.1307189542483655</v>
      </c>
      <c r="G18" s="9">
        <v>10.415441176470589</v>
      </c>
      <c r="H18" s="9">
        <v>11.186274509803923</v>
      </c>
      <c r="I18" s="9">
        <v>11.568627450980392</v>
      </c>
      <c r="J18" s="9">
        <v>11.568627450980392</v>
      </c>
      <c r="K18" s="9">
        <v>16.750816993464053</v>
      </c>
      <c r="L18" s="9">
        <v>15.58578431372549</v>
      </c>
      <c r="M18" s="9">
        <v>19.341911764705884</v>
      </c>
      <c r="N18" s="9">
        <v>35.87091503267974</v>
      </c>
      <c r="O18" s="9">
        <v>29.484477124183009</v>
      </c>
      <c r="P18" s="9">
        <v>35.87091503267974</v>
      </c>
    </row>
    <row r="19" spans="1:17" ht="13.5" x14ac:dyDescent="0.25">
      <c r="A19" s="7" t="s">
        <v>8</v>
      </c>
      <c r="B19" s="8" t="s">
        <v>11</v>
      </c>
      <c r="C19" s="9">
        <v>0.80882352941176472</v>
      </c>
      <c r="D19" s="9">
        <v>0.80882352941176483</v>
      </c>
      <c r="E19" s="9">
        <v>0.80882352941176483</v>
      </c>
      <c r="F19" s="9">
        <v>0.80882352941176483</v>
      </c>
      <c r="G19" s="9">
        <v>0.80882352941176472</v>
      </c>
      <c r="H19" s="9">
        <v>0.80882352941176472</v>
      </c>
      <c r="I19" s="9">
        <v>0.80882352941176472</v>
      </c>
      <c r="J19" s="9">
        <v>0.80882352941176472</v>
      </c>
      <c r="K19" s="9">
        <v>0.80882352941176483</v>
      </c>
      <c r="L19" s="9">
        <v>0.80882352941176472</v>
      </c>
      <c r="M19" s="9">
        <v>0.80882352941176472</v>
      </c>
      <c r="N19" s="9">
        <v>0.80882352941176472</v>
      </c>
      <c r="O19" s="9">
        <v>0.80882352941176472</v>
      </c>
      <c r="P19" s="9">
        <v>0.80882352941176472</v>
      </c>
    </row>
    <row r="20" spans="1:17" ht="13.5" x14ac:dyDescent="0.25">
      <c r="A20" s="7" t="s">
        <v>3</v>
      </c>
      <c r="B20" s="8" t="s">
        <v>11</v>
      </c>
      <c r="C20" s="9">
        <v>0.33398692810457514</v>
      </c>
      <c r="D20" s="9">
        <v>0.33398692810457514</v>
      </c>
      <c r="E20" s="9">
        <v>0.33398692810457514</v>
      </c>
      <c r="F20" s="9">
        <v>0.33398692810457514</v>
      </c>
      <c r="G20" s="9">
        <v>0.33398692810457514</v>
      </c>
      <c r="H20" s="9">
        <v>0.33398692810457514</v>
      </c>
      <c r="I20" s="9">
        <v>0.33398692810457514</v>
      </c>
      <c r="J20" s="9">
        <v>0.33398692810457514</v>
      </c>
      <c r="K20" s="9">
        <v>0.33398692810457514</v>
      </c>
      <c r="L20" s="9">
        <v>0.33398692810457514</v>
      </c>
      <c r="M20" s="9">
        <v>0.33398692810457514</v>
      </c>
      <c r="N20" s="9">
        <v>0.33398692810457514</v>
      </c>
      <c r="O20" s="9">
        <v>0.33398692810457514</v>
      </c>
      <c r="P20" s="9">
        <v>0.33398692810457514</v>
      </c>
    </row>
    <row r="22" spans="1:17" ht="13.5" x14ac:dyDescent="0.25">
      <c r="A22" s="13" t="s">
        <v>12</v>
      </c>
      <c r="D22" s="14"/>
    </row>
    <row r="23" spans="1:17" ht="15.75" x14ac:dyDescent="0.2">
      <c r="A23" s="15" t="s">
        <v>51</v>
      </c>
      <c r="D23" s="16"/>
    </row>
    <row r="24" spans="1:17" ht="13.5" x14ac:dyDescent="0.2">
      <c r="A24" s="15" t="s">
        <v>52</v>
      </c>
    </row>
    <row r="25" spans="1:17" x14ac:dyDescent="0.2">
      <c r="A25" s="17" t="s">
        <v>54</v>
      </c>
    </row>
    <row r="26" spans="1:17" ht="13.5" x14ac:dyDescent="0.2">
      <c r="A26" s="18" t="s">
        <v>13</v>
      </c>
    </row>
    <row r="28" spans="1:17" ht="13.5" x14ac:dyDescent="0.25">
      <c r="A28" s="19" t="s">
        <v>10</v>
      </c>
      <c r="B28" s="20" t="s">
        <v>0</v>
      </c>
      <c r="C28" s="20" t="s">
        <v>2</v>
      </c>
      <c r="D28" s="20" t="s">
        <v>14</v>
      </c>
      <c r="E28" s="20" t="s">
        <v>15</v>
      </c>
      <c r="F28" s="30" t="s">
        <v>37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</row>
    <row r="29" spans="1:17" ht="13.5" x14ac:dyDescent="0.2">
      <c r="A29" s="19" t="s">
        <v>4</v>
      </c>
      <c r="B29" s="21" t="s">
        <v>11</v>
      </c>
      <c r="C29" s="22">
        <v>7500</v>
      </c>
      <c r="D29" s="23">
        <v>0.37401777777777773</v>
      </c>
      <c r="E29" s="24">
        <f>D29*C29</f>
        <v>2805.1333333333328</v>
      </c>
      <c r="F29" s="29" t="s">
        <v>38</v>
      </c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7" ht="16.5" customHeight="1" x14ac:dyDescent="0.2">
      <c r="A30" s="19" t="s">
        <v>5</v>
      </c>
      <c r="B30" s="21" t="s">
        <v>11</v>
      </c>
      <c r="C30" s="22">
        <f>C29</f>
        <v>7500</v>
      </c>
      <c r="D30" s="23">
        <v>0.20039715503471944</v>
      </c>
      <c r="E30" s="24">
        <f t="shared" ref="E30:E35" si="0">D30*C30</f>
        <v>1502.9786627603958</v>
      </c>
      <c r="F30" s="29" t="s">
        <v>53</v>
      </c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7" ht="16.5" customHeight="1" x14ac:dyDescent="0.2">
      <c r="A31" s="19" t="s">
        <v>6</v>
      </c>
      <c r="B31" s="21" t="s">
        <v>11</v>
      </c>
      <c r="C31" s="22">
        <f>C34</f>
        <v>13500</v>
      </c>
      <c r="D31" s="23">
        <v>0.10445144800789116</v>
      </c>
      <c r="E31" s="24">
        <f t="shared" si="0"/>
        <v>1410.0945481065307</v>
      </c>
      <c r="F31" s="29" t="s">
        <v>39</v>
      </c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7" ht="16.5" customHeight="1" x14ac:dyDescent="0.2">
      <c r="A32" s="19" t="s">
        <v>7</v>
      </c>
      <c r="B32" s="21" t="s">
        <v>1</v>
      </c>
      <c r="C32" s="22">
        <v>250</v>
      </c>
      <c r="D32" s="23">
        <v>15.369503267973855</v>
      </c>
      <c r="E32" s="24">
        <f t="shared" si="0"/>
        <v>3842.3758169934636</v>
      </c>
      <c r="F32" s="29" t="s">
        <v>45</v>
      </c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ht="16.5" customHeight="1" x14ac:dyDescent="0.2">
      <c r="A33" s="19" t="s">
        <v>9</v>
      </c>
      <c r="B33" s="21" t="s">
        <v>1</v>
      </c>
      <c r="C33" s="22">
        <v>250</v>
      </c>
      <c r="D33" s="23">
        <v>11.568627450980392</v>
      </c>
      <c r="E33" s="24">
        <f t="shared" si="0"/>
        <v>2892.1568627450979</v>
      </c>
      <c r="F33" s="29" t="s">
        <v>40</v>
      </c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ht="16.5" customHeight="1" x14ac:dyDescent="0.2">
      <c r="A34" s="19" t="s">
        <v>8</v>
      </c>
      <c r="B34" s="21" t="s">
        <v>11</v>
      </c>
      <c r="C34" s="25">
        <f>C29*1.8</f>
        <v>13500</v>
      </c>
      <c r="D34" s="23">
        <v>0.80882352941176472</v>
      </c>
      <c r="E34" s="24">
        <f t="shared" si="0"/>
        <v>10919.117647058823</v>
      </c>
      <c r="F34" s="29" t="s">
        <v>41</v>
      </c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ht="16.5" customHeight="1" x14ac:dyDescent="0.2">
      <c r="A35" s="19" t="s">
        <v>3</v>
      </c>
      <c r="B35" s="21" t="s">
        <v>11</v>
      </c>
      <c r="C35" s="22">
        <f>C34</f>
        <v>13500</v>
      </c>
      <c r="D35" s="23">
        <v>0.33398692810457514</v>
      </c>
      <c r="E35" s="24">
        <f t="shared" si="0"/>
        <v>4508.8235294117649</v>
      </c>
      <c r="F35" s="29" t="s">
        <v>42</v>
      </c>
      <c r="G35" s="29"/>
      <c r="H35" s="29"/>
      <c r="I35" s="29"/>
      <c r="J35" s="29"/>
      <c r="K35" s="29"/>
      <c r="L35" s="29"/>
      <c r="M35" s="29"/>
      <c r="N35" s="29"/>
      <c r="O35" s="29"/>
      <c r="P35" s="29"/>
    </row>
    <row r="36" spans="1:16" ht="13.5" x14ac:dyDescent="0.2">
      <c r="A36" s="19" t="s">
        <v>47</v>
      </c>
      <c r="B36" s="21" t="s">
        <v>36</v>
      </c>
      <c r="C36" s="22">
        <v>700</v>
      </c>
      <c r="D36" s="23">
        <v>2</v>
      </c>
      <c r="E36" s="24">
        <f>D36*C36</f>
        <v>1400</v>
      </c>
      <c r="F36" s="28" t="s">
        <v>46</v>
      </c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29.25" customHeight="1" x14ac:dyDescent="0.2">
      <c r="A37" s="19" t="s">
        <v>43</v>
      </c>
      <c r="B37" s="21" t="s">
        <v>48</v>
      </c>
      <c r="C37" s="22">
        <v>16</v>
      </c>
      <c r="D37" s="23">
        <v>200</v>
      </c>
      <c r="E37" s="24">
        <f>D37*C37</f>
        <v>3200</v>
      </c>
      <c r="F37" s="28" t="s">
        <v>44</v>
      </c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x14ac:dyDescent="0.2">
      <c r="A38" s="31" t="s">
        <v>15</v>
      </c>
      <c r="B38" s="32"/>
      <c r="C38" s="32"/>
      <c r="D38" s="33"/>
      <c r="E38" s="26">
        <f>SUM(E29:E37)</f>
        <v>32480.680400409412</v>
      </c>
    </row>
    <row r="40" spans="1:16" x14ac:dyDescent="0.2">
      <c r="E40" s="27"/>
    </row>
    <row r="42" spans="1:16" x14ac:dyDescent="0.2">
      <c r="E42" s="27"/>
    </row>
  </sheetData>
  <mergeCells count="13">
    <mergeCell ref="A38:D38"/>
    <mergeCell ref="C2:Q2"/>
    <mergeCell ref="C12:P12"/>
    <mergeCell ref="F37:P37"/>
    <mergeCell ref="F35:P35"/>
    <mergeCell ref="F28:P28"/>
    <mergeCell ref="F29:P29"/>
    <mergeCell ref="F30:P30"/>
    <mergeCell ref="F31:P31"/>
    <mergeCell ref="F32:P32"/>
    <mergeCell ref="F33:P33"/>
    <mergeCell ref="F34:P34"/>
    <mergeCell ref="F36:P3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B7E80E689EE64BB81C70E23FAE373E" ma:contentTypeVersion="3" ma:contentTypeDescription="Create a new document." ma:contentTypeScope="" ma:versionID="739e1365f287ae94ceb417f92c7baf8c">
  <xsd:schema xmlns:xsd="http://www.w3.org/2001/XMLSchema" xmlns:xs="http://www.w3.org/2001/XMLSchema" xmlns:p="http://schemas.microsoft.com/office/2006/metadata/properties" xmlns:ns2="7cbfb3a6-0a55-4bf5-954a-2cb4f11724ee" xmlns:ns3="3660eb82-62ae-4b99-b62a-218f8e16fc26" targetNamespace="http://schemas.microsoft.com/office/2006/metadata/properties" ma:root="true" ma:fieldsID="c006ebfcb00e48d8e78920c874381970" ns2:_="" ns3:_="">
    <xsd:import namespace="7cbfb3a6-0a55-4bf5-954a-2cb4f11724ee"/>
    <xsd:import namespace="3660eb82-62ae-4b99-b62a-218f8e16fc2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ingHintHash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bfb3a6-0a55-4bf5-954a-2cb4f11724e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0eb82-62ae-4b99-b62a-218f8e16fc26" elementFormDefault="qualified">
    <xsd:import namespace="http://schemas.microsoft.com/office/2006/documentManagement/types"/>
    <xsd:import namespace="http://schemas.microsoft.com/office/infopath/2007/PartnerControls"/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8BB209-16DD-42DF-932D-1F17474F03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032019-78C5-4487-9B88-486E36517EDB}">
  <ds:schemaRefs>
    <ds:schemaRef ds:uri="7cbfb3a6-0a55-4bf5-954a-2cb4f11724ee"/>
    <ds:schemaRef ds:uri="http://purl.org/dc/dcmitype/"/>
    <ds:schemaRef ds:uri="3660eb82-62ae-4b99-b62a-218f8e16fc26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CAAB913-1B4E-44E7-89DD-33E4E9DA0D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bfb3a6-0a55-4bf5-954a-2cb4f11724ee"/>
    <ds:schemaRef ds:uri="3660eb82-62ae-4b99-b62a-218f8e16fc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Solar Prices KE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Asenath Ndegwa</dc:creator>
  <cp:lastModifiedBy>Asenath</cp:lastModifiedBy>
  <dcterms:created xsi:type="dcterms:W3CDTF">2016-09-19T06:56:04Z</dcterms:created>
  <dcterms:modified xsi:type="dcterms:W3CDTF">2018-05-15T07:23:48Z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0x0101001FB7E80E689EE64BB81C70E23FAE373E</vt:lpwstr>
  </property>
</Properties>
</file>